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04a5050aa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" sheetId="1" r:id="R7234c6ce4bdc47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 &quot;₽&quot;"/>
    <x:numFmt numFmtId="201" formatCode="#,##0"/>
    <x:numFmt numFmtId="202" formatCode="0.0%"/>
    <x:numFmt numFmtId="203" formatCode="#,##0.0"/>
    <x:numFmt numFmtId="204" formatCode="0.0"/>
  </x:numFmts>
  <x:fonts count="13">
    <x:font>
      <x:sz val="11"/>
      <x:name val="Carlito"/>
    </x:font>
    <x:font>
      <x:b/>
      <x:sz val="14"/>
      <x:color rgb="FF1F2937"/>
      <x:name val="Arial"/>
    </x:font>
    <x:font>
      <x:i/>
      <x:sz val="10"/>
      <x:color rgb="FF5B6573"/>
      <x:name val="Arial"/>
    </x:font>
    <x:font>
      <x:b/>
      <x:sz val="9"/>
      <x:color rgb="FF506070"/>
      <x:name val="Arial"/>
    </x:font>
    <x:font>
      <x:b/>
      <x:sz val="13"/>
      <x:color rgb="FF123B5D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9"/>
      <x:color rgb="FF687384"/>
      <x:name val="Arial"/>
    </x:font>
    <x:font>
      <x:b/>
      <x:sz val="10"/>
      <x:color rgb="FF123B5D"/>
      <x:name val="Arial"/>
    </x:font>
    <x:font>
      <x:sz val="9"/>
      <x:color rgb="FF596675"/>
      <x:name val="Arial"/>
    </x:font>
    <x:font>
      <x:sz val="9"/>
      <x:color rgb="FF475569"/>
      <x:name val="Arial"/>
    </x:font>
    <x:font>
      <x:i/>
      <x:sz val="9"/>
      <x:color rgb="FF8A5A00"/>
      <x:name val="Arial"/>
    </x:font>
    <x:font>
      <x:sz val="10"/>
      <x:color rgb="FF1F29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D9E2F3"/>
      </x:patternFill>
    </x:fill>
  </x:fills>
  <x:borders count="24">
    <x:border>
      <x:left/>
      <x:right/>
      <x:top/>
      <x:bottom/>
      <x:diagonal/>
    </x:border>
    <x:border>
      <x:left/>
      <x:right/>
      <x:top/>
      <x:bottom style="thin">
        <x:color rgb="FFAAB4C0"/>
      </x:bottom>
      <x:diagonal/>
    </x:border>
    <x:border>
      <x:left style="thin">
        <x:color rgb="FFB8C7D9"/>
      </x:left>
      <x:right/>
      <x:top style="thin">
        <x:color rgb="FFB8C7D9"/>
      </x:top>
      <x:bottom/>
      <x:diagonal/>
    </x:border>
    <x:border>
      <x:left/>
      <x:right style="thin">
        <x:color rgb="FFB8C7D9"/>
      </x:right>
      <x:top style="thin">
        <x:color rgb="FFB8C7D9"/>
      </x:top>
      <x:bottom/>
      <x:diagonal/>
    </x:border>
    <x:border>
      <x:left style="thin">
        <x:color rgb="FFB8C7D9"/>
      </x:left>
      <x:right/>
      <x:top/>
      <x:bottom style="thin">
        <x:color rgb="FFB8C7D9"/>
      </x:bottom>
      <x:diagonal/>
    </x:border>
    <x:border>
      <x:left/>
      <x:right style="thin">
        <x:color rgb="FFB8C7D9"/>
      </x:right>
      <x:top/>
      <x:bottom style="thin">
        <x:color rgb="FFB8C7D9"/>
      </x:bottom>
      <x:diagonal/>
    </x:border>
    <x:border>
      <x:left style="thin">
        <x:color rgb="FF1F4E78"/>
      </x:left>
      <x:right/>
      <x:top style="thin">
        <x:color rgb="FF1F4E78"/>
      </x:top>
      <x:bottom style="thin">
        <x:color rgb="FF1F4E78"/>
      </x:bottom>
      <x:diagonal/>
    </x:border>
    <x:border>
      <x:left/>
      <x:right/>
      <x:top style="thin">
        <x:color rgb="FF1F4E78"/>
      </x:top>
      <x:bottom style="thin">
        <x:color rgb="FF1F4E78"/>
      </x:bottom>
      <x:diagonal/>
    </x:border>
    <x:border>
      <x:left/>
      <x:right style="thin">
        <x:color rgb="FF1F4E78"/>
      </x:right>
      <x:top style="thin">
        <x:color rgb="FF1F4E78"/>
      </x:top>
      <x:bottom style="thin">
        <x:color rgb="FF1F4E78"/>
      </x:bottom>
      <x:diagonal/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/>
      <x:diagonal/>
    </x:border>
    <x:border>
      <x:left style="thin">
        <x:color rgb="FFD6B656"/>
      </x:left>
      <x:right style="thin">
        <x:color rgb="FFD6B656"/>
      </x:right>
      <x:top/>
      <x:bottom/>
      <x:diagonal/>
    </x:border>
    <x:border>
      <x:left style="thin">
        <x:color rgb="FFD6B656"/>
      </x:left>
      <x:right style="thin">
        <x:color rgb="FFD6B656"/>
      </x:right>
      <x:top/>
      <x:bottom style="thin">
        <x:color rgb="FFD6B656"/>
      </x:bottom>
      <x:diagonal/>
    </x:border>
    <x:border>
      <x:left/>
      <x:right/>
      <x:top/>
      <x:bottom style="double">
        <x:color rgb="FF7A8794"/>
      </x:bottom>
      <x:diagonal/>
    </x:border>
    <x:border>
      <x:left style="thin">
        <x:color rgb="FFA9C795"/>
      </x:left>
      <x:right/>
      <x:top style="thin">
        <x:color rgb="FFA9C795"/>
      </x:top>
      <x:bottom/>
      <x:diagonal/>
    </x:border>
    <x:border>
      <x:left/>
      <x:right/>
      <x:top style="thin">
        <x:color rgb="FFA9C795"/>
      </x:top>
      <x:bottom/>
      <x:diagonal/>
    </x:border>
    <x:border>
      <x:left/>
      <x:right style="thin">
        <x:color rgb="FFA9C795"/>
      </x:right>
      <x:top style="thin">
        <x:color rgb="FFA9C795"/>
      </x:top>
      <x:bottom/>
      <x:diagonal/>
    </x:border>
    <x:border>
      <x:left style="thin">
        <x:color rgb="FFA9C795"/>
      </x:left>
      <x:right/>
      <x:top/>
      <x:bottom/>
      <x:diagonal/>
    </x:border>
    <x:border>
      <x:left/>
      <x:right style="thin">
        <x:color rgb="FFA9C795"/>
      </x:right>
      <x:top/>
      <x:bottom/>
      <x:diagonal/>
    </x:border>
    <x:border>
      <x:left style="thin">
        <x:color rgb="FFA9C795"/>
      </x:left>
      <x:right/>
      <x:top/>
      <x:bottom style="thin">
        <x:color rgb="FFA9C795"/>
      </x:bottom>
      <x:diagonal/>
    </x:border>
    <x:border>
      <x:left/>
      <x:right/>
      <x:top/>
      <x:bottom style="thin">
        <x:color rgb="FFA9C795"/>
      </x:bottom>
      <x:diagonal/>
    </x:border>
    <x:border>
      <x:left/>
      <x:right style="thin">
        <x:color rgb="FFA9C795"/>
      </x:right>
      <x:top/>
      <x:bottom style="thin">
        <x:color rgb="FFA9C795"/>
      </x:bottom>
      <x:diagonal/>
    </x:border>
    <x:border>
      <x:left style="thin">
        <x:color rgb="FFAAB8CA"/>
      </x:left>
      <x:right/>
      <x:top style="thin">
        <x:color rgb="FFAAB8CA"/>
      </x:top>
      <x:bottom style="thin">
        <x:color rgb="FFAAB8CA"/>
      </x:bottom>
      <x:diagonal/>
    </x:border>
    <x:border>
      <x:left/>
      <x:right/>
      <x:top style="thin">
        <x:color rgb="FFAAB8CA"/>
      </x:top>
      <x:bottom style="thin">
        <x:color rgb="FFAAB8CA"/>
      </x:bottom>
      <x:diagonal/>
    </x:border>
    <x:border>
      <x:left/>
      <x:right style="thin">
        <x:color rgb="FFAAB8CA"/>
      </x:right>
      <x:top style="thin">
        <x:color rgb="FFAAB8CA"/>
      </x:top>
      <x:bottom style="thin">
        <x:color rgb="FFAAB8CA"/>
      </x:bottom>
      <x:diagonal/>
    </x:border>
  </x:borders>
  <x:cellStyleXfs count="1">
    <x:xf numFmtId="0" fontId="0" fillId="0" borderId="0"/>
  </x:cellStyleXfs>
  <x:cellXfs count="1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2" xfId="0" applyNumberFormat="1" applyFont="1" applyFill="1" applyBorder="1" applyAlignment="1">
      <x:alignment vertical="center"/>
    </x:xf>
    <x:xf numFmtId="0" fontId="0" fillId="2" borderId="3" xfId="0" applyNumberFormat="1" applyFont="1" applyFill="1" applyBorder="1" applyAlignment="1">
      <x:alignment vertical="center"/>
    </x:xf>
    <x:xf numFmtId="0" fontId="0" fillId="2" borderId="4" xfId="0" applyNumberFormat="1" applyFont="1" applyFill="1" applyBorder="1" applyAlignment="1">
      <x:alignment vertical="center"/>
    </x:xf>
    <x:xf numFmtId="0" fontId="0" fillId="2" borderId="5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200" fontId="4" fillId="2" borderId="4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9" xfId="0" applyNumberFormat="1" applyFont="1" applyFill="1" applyBorder="1"/>
    <x:xf numFmtId="0" fontId="6" fillId="4" borderId="10" xfId="0" applyNumberFormat="1" applyFont="1" applyFill="1" applyBorder="1"/>
    <x:xf numFmtId="0" fontId="6" fillId="4" borderId="11" xfId="0" applyNumberFormat="1" applyFont="1" applyFill="1" applyBorder="1"/>
    <x:xf numFmtId="201" fontId="6" fillId="4" borderId="9" xfId="0" applyNumberFormat="1" applyFont="1" applyFill="1" applyBorder="1"/>
    <x:xf numFmtId="200" fontId="6" fillId="4" borderId="10" xfId="0" applyNumberFormat="1" applyFont="1" applyFill="1" applyBorder="1"/>
    <x:xf numFmtId="202" fontId="6" fillId="4" borderId="10" xfId="0" applyNumberFormat="1" applyFont="1" applyFill="1" applyBorder="1"/>
    <x:xf numFmtId="203" fontId="6" fillId="4" borderId="10" xfId="0" applyNumberFormat="1" applyFont="1" applyFill="1" applyBorder="1"/>
    <x:xf numFmtId="201" fontId="6" fillId="4" borderId="11" xfId="0" applyNumberFormat="1" applyFont="1" applyFill="1" applyBorder="1"/>
    <x:xf numFmtId="0" fontId="7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204" fontId="0" fillId="0" borderId="0" xfId="0" applyNumberFormat="1" applyFont="1" applyFill="1" applyBorder="1"/>
    <x:xf numFmtId="202" fontId="0" fillId="0" borderId="0" xfId="0" applyNumberFormat="1" applyFont="1" applyFill="1" applyBorder="1"/>
    <x:xf numFmtId="200" fontId="6" fillId="0" borderId="0" xfId="0" applyNumberFormat="1" applyFont="1" applyFill="1" applyBorder="1"/>
    <x:xf numFmtId="200" fontId="8" fillId="0" borderId="0" xfId="0" applyNumberFormat="1" applyFont="1" applyFill="1" applyBorder="1"/>
    <x:xf numFmtId="204" fontId="8" fillId="0" borderId="0" xfId="0" applyNumberFormat="1" applyFont="1" applyFill="1" applyBorder="1"/>
    <x:xf numFmtId="202" fontId="8" fillId="0" borderId="0" xfId="0" applyNumberFormat="1" applyFont="1" applyFill="1" applyBorder="1"/>
    <x:xf numFmtId="0" fontId="0" fillId="0" borderId="12" xfId="0" applyNumberFormat="1" applyFont="1" applyFill="1" applyBorder="1"/>
    <x:xf numFmtId="200" fontId="6" fillId="0" borderId="12" xfId="0" applyNumberFormat="1" applyFont="1" applyFill="1" applyBorder="1"/>
    <x:xf numFmtId="200" fontId="8" fillId="0" borderId="12" xfId="0" applyNumberFormat="1" applyFont="1" applyFill="1" applyBorder="1"/>
    <x:xf numFmtId="0" fontId="0" fillId="5" borderId="0" xfId="0" applyNumberFormat="1" applyFont="1" applyFill="1" applyBorder="1"/>
    <x:xf numFmtId="200" fontId="8" fillId="5" borderId="0" xfId="0" applyNumberFormat="1" applyFont="1" applyFill="1" applyBorder="1"/>
    <x:xf numFmtId="204" fontId="8" fillId="5" borderId="0" xfId="0" applyNumberFormat="1" applyFont="1" applyFill="1" applyBorder="1"/>
    <x:xf numFmtId="202" fontId="8" fillId="5" borderId="0" xfId="0" applyNumberFormat="1" applyFont="1" applyFill="1" applyBorder="1"/>
    <x:xf numFmtId="0" fontId="0" fillId="5" borderId="13" xfId="0" applyNumberFormat="1" applyFont="1" applyFill="1" applyBorder="1"/>
    <x:xf numFmtId="200" fontId="8" fillId="5" borderId="14" xfId="0" applyNumberFormat="1" applyFont="1" applyFill="1" applyBorder="1"/>
    <x:xf numFmtId="0" fontId="0" fillId="5" borderId="15" xfId="0" applyNumberFormat="1" applyFont="1" applyFill="1" applyBorder="1"/>
    <x:xf numFmtId="0" fontId="0" fillId="5" borderId="16" xfId="0" applyNumberFormat="1" applyFont="1" applyFill="1" applyBorder="1"/>
    <x:xf numFmtId="0" fontId="0" fillId="5" borderId="17" xfId="0" applyNumberFormat="1" applyFont="1" applyFill="1" applyBorder="1"/>
    <x:xf numFmtId="0" fontId="0" fillId="5" borderId="18" xfId="0" applyNumberFormat="1" applyFont="1" applyFill="1" applyBorder="1"/>
    <x:xf numFmtId="202" fontId="8" fillId="5" borderId="19" xfId="0" applyNumberFormat="1" applyFont="1" applyFill="1" applyBorder="1"/>
    <x:xf numFmtId="0" fontId="0" fillId="5" borderId="2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8" xfId="0" applyNumberFormat="1" applyFont="1" applyFill="1" applyBorder="1" applyAlignment="1">
      <x:alignment vertical="center"/>
    </x:xf>
    <x:xf numFmtId="201" fontId="6" fillId="4" borderId="9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200" fontId="6" fillId="4" borderId="1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2" fontId="6" fillId="4" borderId="1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200" fontId="6" fillId="0" borderId="12" xfId="0" applyNumberFormat="1" applyFont="1" applyFill="1" applyBorder="1" applyAlignment="1">
      <x:alignment vertical="center"/>
    </x:xf>
    <x:xf numFmtId="203" fontId="6" fillId="4" borderId="10" xfId="0" applyNumberFormat="1" applyFont="1" applyFill="1" applyBorder="1" applyAlignment="1">
      <x:alignment vertical="center"/>
    </x:xf>
    <x:xf numFmtId="201" fontId="6" fillId="4" borderId="11" xfId="0" applyNumberFormat="1" applyFont="1" applyFill="1" applyBorder="1" applyAlignment="1">
      <x:alignment vertical="center"/>
    </x:xf>
    <x:xf numFmtId="200" fontId="8" fillId="0" borderId="12" xfId="0" applyNumberFormat="1" applyFont="1" applyFill="1" applyBorder="1" applyAlignment="1">
      <x:alignment vertical="center"/>
    </x:xf>
    <x:xf numFmtId="0" fontId="0" fillId="5" borderId="13" xfId="0" applyNumberFormat="1" applyFont="1" applyFill="1" applyBorder="1" applyAlignment="1">
      <x:alignment vertical="center"/>
    </x:xf>
    <x:xf numFmtId="200" fontId="8" fillId="5" borderId="14" xfId="0" applyNumberFormat="1" applyFont="1" applyFill="1" applyBorder="1" applyAlignment="1">
      <x:alignment vertical="center"/>
    </x:xf>
    <x:xf numFmtId="0" fontId="0" fillId="5" borderId="15" xfId="0" applyNumberFormat="1" applyFont="1" applyFill="1" applyBorder="1" applyAlignment="1">
      <x:alignment vertical="center"/>
    </x:xf>
    <x:xf numFmtId="0" fontId="0" fillId="5" borderId="16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0" fontId="0" fillId="5" borderId="17" xfId="0" applyNumberFormat="1" applyFont="1" applyFill="1" applyBorder="1" applyAlignment="1">
      <x:alignment vertical="center"/>
    </x:xf>
    <x:xf numFmtId="0" fontId="6" fillId="6" borderId="21" xfId="0" applyNumberFormat="1" applyFont="1" applyFill="1" applyBorder="1" applyAlignment="1">
      <x:alignment vertical="center"/>
    </x:xf>
    <x:xf numFmtId="0" fontId="6" fillId="6" borderId="22" xfId="0" applyNumberFormat="1" applyFont="1" applyFill="1" applyBorder="1" applyAlignment="1">
      <x:alignment vertical="center"/>
    </x:xf>
    <x:xf numFmtId="0" fontId="6" fillId="6" borderId="23" xfId="0" applyNumberFormat="1" applyFont="1" applyFill="1" applyBorder="1" applyAlignment="1">
      <x:alignment vertical="center"/>
    </x:xf>
    <x:xf numFmtId="204" fontId="8" fillId="5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0" fillId="5" borderId="18" xfId="0" applyNumberFormat="1" applyFont="1" applyFill="1" applyBorder="1" applyAlignment="1">
      <x:alignment vertical="center"/>
    </x:xf>
    <x:xf numFmtId="202" fontId="8" fillId="5" borderId="19" xfId="0" applyNumberFormat="1" applyFont="1" applyFill="1" applyBorder="1" applyAlignment="1">
      <x:alignment vertical="center"/>
    </x:xf>
    <x:xf numFmtId="0" fontId="0" fillId="5" borderId="2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/>
    </x:xf>
    <x:xf numFmtId="0" fontId="12" fillId="0" borderId="12" xfId="0" applyNumberFormat="1" applyFont="1" applyFill="1" applyBorder="1" applyAlignment="1">
      <x:alignment vertical="center"/>
    </x:xf>
    <x:xf numFmtId="0" fontId="12" fillId="5" borderId="13" xfId="0" applyNumberFormat="1" applyFont="1" applyFill="1" applyBorder="1" applyAlignment="1">
      <x:alignment vertical="center"/>
    </x:xf>
    <x:xf numFmtId="0" fontId="12" fillId="5" borderId="16" xfId="0" applyNumberFormat="1" applyFont="1" applyFill="1" applyBorder="1" applyAlignment="1">
      <x:alignment vertical="center"/>
    </x:xf>
    <x:xf numFmtId="0" fontId="12" fillId="5" borderId="18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horizontal="right"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6" fillId="0" borderId="12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 vertical="center"/>
    </x:xf>
    <x:xf numFmtId="200" fontId="8" fillId="0" borderId="12" xfId="0" applyNumberFormat="1" applyFont="1" applyFill="1" applyBorder="1" applyAlignment="1">
      <x:alignment horizontal="right" vertical="center"/>
    </x:xf>
    <x:xf numFmtId="200" fontId="8" fillId="5" borderId="14" xfId="0" applyNumberFormat="1" applyFont="1" applyFill="1" applyBorder="1" applyAlignment="1">
      <x:alignment horizontal="right" vertical="center"/>
    </x:xf>
    <x:xf numFmtId="200" fontId="8" fillId="5" borderId="0" xfId="0" applyNumberFormat="1" applyFont="1" applyFill="1" applyBorder="1" applyAlignment="1">
      <x:alignment horizontal="right" vertical="center"/>
    </x:xf>
    <x:xf numFmtId="204" fontId="8" fillId="5" borderId="0" xfId="0" applyNumberFormat="1" applyFont="1" applyFill="1" applyBorder="1" applyAlignment="1">
      <x:alignment horizontal="right" vertical="center"/>
    </x:xf>
    <x:xf numFmtId="202" fontId="8" fillId="5" borderId="19" xfId="0" applyNumberFormat="1" applyFont="1" applyFill="1" applyBorder="1" applyAlignment="1">
      <x:alignment horizontal="right" vertical="center"/>
    </x:xf>
    <x:xf numFmtId="201" fontId="6" fillId="4" borderId="9" xfId="0" applyNumberFormat="1" applyFont="1" applyFill="1" applyBorder="1" applyAlignment="1">
      <x:alignment horizontal="right" vertical="center"/>
    </x:xf>
    <x:xf numFmtId="200" fontId="6" fillId="4" borderId="10" xfId="0" applyNumberFormat="1" applyFont="1" applyFill="1" applyBorder="1" applyAlignment="1">
      <x:alignment horizontal="right" vertical="center"/>
    </x:xf>
    <x:xf numFmtId="202" fontId="6" fillId="4" borderId="10" xfId="0" applyNumberFormat="1" applyFont="1" applyFill="1" applyBorder="1" applyAlignment="1">
      <x:alignment horizontal="right" vertical="center"/>
    </x:xf>
    <x:xf numFmtId="203" fontId="6" fillId="4" borderId="10" xfId="0" applyNumberFormat="1" applyFont="1" applyFill="1" applyBorder="1" applyAlignment="1">
      <x:alignment horizontal="right" vertical="center"/>
    </x:xf>
    <x:xf numFmtId="201" fontId="6" fillId="4" borderId="1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6cb68a5914c4a" /><Relationship Type="http://schemas.openxmlformats.org/officeDocument/2006/relationships/theme" Target="/xl/theme/theme1.xml" Id="Rc1a3a038c2bb470f" /><Relationship Type="http://schemas.openxmlformats.org/officeDocument/2006/relationships/sharedStrings" Target="/xl/sharedStrings.xml" Id="Rd68369bd929d442c" /><Relationship Type="http://schemas.openxmlformats.org/officeDocument/2006/relationships/worksheet" Target="/xl/worksheets/sheet1.xml" Id="R7234c6ce4bdc47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39" hidden="0" customWidth="1"/>
    <x:col min="2" max="2" width="17" hidden="0" customWidth="1"/>
    <x:col min="3" max="3" width="14" hidden="0" customWidth="1"/>
    <x:col min="4" max="4" width="4" hidden="0" customWidth="1"/>
    <x:col min="5" max="5" width="35" hidden="0" customWidth="1"/>
    <x:col min="6" max="6" width="18" hidden="0" customWidth="1"/>
    <x:col min="7" max="7" width="15" hidden="0" customWidth="1"/>
    <x:col min="8" max="8" width="30" hidden="0" customWidth="1"/>
  </x:cols>
  <x:sheetData>
    <x:row r="2" ht="26" customHeight="1">
      <x:c r="A2" s="67" t="str">
        <x:v>Калькулятор потерь и эффекта от улучшений</x:v>
      </x:c>
      <x:c r="B2" s="67"/>
      <x:c r="C2" s="67"/>
      <x:c r="D2" s="67"/>
      <x:c r="E2" s="67"/>
      <x:c r="F2" s="67"/>
      <x:c r="G2" s="67"/>
      <x:c r="H2" s="67"/>
    </x:row>
    <x:row r="3" ht="24" customHeight="1">
      <x:c r="A3" s="68" t="str">
        <x:v>Демонстрационный пример для B2B-производства. Жёлтые ячейки — редактируемые исходные данные.</x:v>
      </x:c>
      <x:c r="B3" s="68"/>
      <x:c r="C3" s="68"/>
      <x:c r="D3" s="68"/>
      <x:c r="E3" s="68"/>
      <x:c r="F3" s="68"/>
      <x:c r="G3" s="68"/>
      <x:c r="H3" s="68"/>
    </x:row>
    <x:row r="4" ht="22" customHeight="1">
      <x:c r="A4" s="69"/>
      <x:c r="B4" s="69"/>
      <x:c r="C4" s="69"/>
      <x:c r="D4" s="69"/>
      <x:c r="E4" s="69"/>
      <x:c r="F4" s="69"/>
      <x:c r="G4" s="69"/>
      <x:c r="H4" s="69"/>
    </x:row>
    <x:row r="5" ht="24" customHeight="1">
      <x:c r="A5" s="13" t="str">
        <x:v>Потери сейчас</x:v>
      </x:c>
      <x:c r="B5" s="14"/>
      <x:c r="C5" s="13" t="str">
        <x:v>Потери после улучшения</x:v>
      </x:c>
      <x:c r="D5" s="14"/>
      <x:c r="E5" s="13" t="str">
        <x:v>Экономия в месяц</x:v>
      </x:c>
      <x:c r="F5" s="14"/>
      <x:c r="G5" s="13" t="str">
        <x:v>Экономия за период</x:v>
      </x:c>
      <x:c r="H5" s="14"/>
    </x:row>
    <x:row r="6" ht="24" customHeight="1">
      <x:c r="A6" s="17" t="n">
        <x:f>F13</x:f>
        <x:v>495000</x:v>
      </x:c>
      <x:c r="B6" s="16"/>
      <x:c r="C6" s="17" t="n">
        <x:f>F19</x:f>
        <x:v>259500</x:v>
      </x:c>
      <x:c r="D6" s="16"/>
      <x:c r="E6" s="17" t="n">
        <x:f>F20</x:f>
        <x:v>235500</x:v>
      </x:c>
      <x:c r="F6" s="16"/>
      <x:c r="G6" s="17" t="n">
        <x:f>F21</x:f>
        <x:v>2826000</x:v>
      </x:c>
      <x:c r="H6" s="12"/>
    </x:row>
    <x:row r="7" ht="22" customHeight="1">
      <x:c r="A7" s="70"/>
      <x:c r="B7" s="70"/>
      <x:c r="C7" s="70"/>
      <x:c r="D7" s="70"/>
      <x:c r="E7" s="70"/>
      <x:c r="F7" s="70"/>
      <x:c r="G7" s="70"/>
      <x:c r="H7" s="70"/>
    </x:row>
    <x:row r="8" ht="22" customHeight="1">
      <x:c r="A8" s="70"/>
      <x:c r="B8" s="70"/>
      <x:c r="C8" s="70"/>
      <x:c r="D8" s="70"/>
      <x:c r="E8" s="70"/>
      <x:c r="F8" s="70"/>
      <x:c r="G8" s="70"/>
      <x:c r="H8" s="70"/>
    </x:row>
    <x:row r="9" ht="24" customHeight="1">
      <x:c r="A9" s="71" t="str">
        <x:v>Исходные данные</x:v>
      </x:c>
      <x:c r="B9" s="72"/>
      <x:c r="C9" s="73"/>
      <x:c r="D9" s="70"/>
      <x:c r="E9" s="71" t="str">
        <x:v>Расчёт результата</x:v>
      </x:c>
      <x:c r="F9" s="72"/>
      <x:c r="G9" s="72"/>
      <x:c r="H9" s="73"/>
    </x:row>
    <x:row r="10" ht="22" customHeight="1">
      <x:c r="A10" s="102" t="str">
        <x:v>Объём производства в месяц</x:v>
      </x:c>
      <x:c r="B10" s="116" t="n">
        <x:v>10000</x:v>
      </x:c>
      <x:c r="C10" s="75" t="str">
        <x:v>шт.</x:v>
      </x:c>
      <x:c r="D10" s="70"/>
      <x:c r="E10" s="102" t="str">
        <x:v>Бракованные единицы сейчас</x:v>
      </x:c>
      <x:c r="F10" s="107" t="n">
        <x:f>B10*B12</x:f>
        <x:v>450</x:v>
      </x:c>
      <x:c r="G10" s="70" t="str">
        <x:v>шт.</x:v>
      </x:c>
      <x:c r="H10" s="77" t="str">
        <x:f>IF(B13&gt;B12,"Цель по браку выше текущей","Цель по браку корректна")</x:f>
        <x:v>Цель по браку корректна</x:v>
      </x:c>
    </x:row>
    <x:row r="11" ht="22" customHeight="1">
      <x:c r="A11" s="102" t="str">
        <x:v>Себестоимость единицы</x:v>
      </x:c>
      <x:c r="B11" s="117" t="n">
        <x:v>750</x:v>
      </x:c>
      <x:c r="C11" s="75" t="str">
        <x:v>₽/шт.</x:v>
      </x:c>
      <x:c r="D11" s="70"/>
      <x:c r="E11" s="102" t="str">
        <x:v>Потери от брака сейчас</x:v>
      </x:c>
      <x:c r="F11" s="108" t="n">
        <x:f>F10*B11</x:f>
        <x:v>337500</x:v>
      </x:c>
      <x:c r="G11" s="70" t="str">
        <x:v>₽/мес.</x:v>
      </x:c>
      <x:c r="H11" s="77" t="str">
        <x:f>IF(OR(B16&lt;0,B16&gt;1),"Снижение простоя должно быть 0–100%","Снижение простоя корректно")</x:f>
        <x:v>Снижение простоя корректно</x:v>
      </x:c>
    </x:row>
    <x:row r="12" ht="22" customHeight="1">
      <x:c r="A12" s="102" t="str">
        <x:v>Доля брака сейчас</x:v>
      </x:c>
      <x:c r="B12" s="118" t="n">
        <x:v>0.045</x:v>
      </x:c>
      <x:c r="C12" s="75" t="str">
        <x:v>%</x:v>
      </x:c>
      <x:c r="D12" s="70"/>
      <x:c r="E12" s="102" t="str">
        <x:v>Потери от простоя сейчас</x:v>
      </x:c>
      <x:c r="F12" s="108" t="n">
        <x:f>B14*B15</x:f>
        <x:v>157500</x:v>
      </x:c>
      <x:c r="G12" s="70" t="str">
        <x:v>₽/мес.</x:v>
      </x:c>
      <x:c r="H12" s="77" t="str">
        <x:f>IF(F20&lt;=0,"Экономия не достигается","Экономия положительная")</x:f>
        <x:v>Экономия положительная</x:v>
      </x:c>
    </x:row>
    <x:row r="13" ht="22" customHeight="1">
      <x:c r="A13" s="102" t="str">
        <x:v>Целевая доля брака</x:v>
      </x:c>
      <x:c r="B13" s="118" t="n">
        <x:v>0.02</x:v>
      </x:c>
      <x:c r="C13" s="75" t="str">
        <x:v>%</x:v>
      </x:c>
      <x:c r="D13" s="70"/>
      <x:c r="E13" s="103" t="str">
        <x:v>Общие потери сейчас</x:v>
      </x:c>
      <x:c r="F13" s="109" t="n">
        <x:f>SUM(F11:F12)</x:f>
        <x:v>495000</x:v>
      </x:c>
      <x:c r="G13" s="81" t="str">
        <x:v>₽/мес.</x:v>
      </x:c>
      <x:c r="H13" s="77" t="str">
        <x:f>IF(B19&lt;1,"Укажите период от 1 месяца","Период оценки задан")</x:f>
        <x:v>Период оценки задан</x:v>
      </x:c>
    </x:row>
    <x:row r="14" ht="22" customHeight="1">
      <x:c r="A14" s="102" t="str">
        <x:v>Простой в месяц</x:v>
      </x:c>
      <x:c r="B14" s="119" t="n">
        <x:v>35</x:v>
      </x:c>
      <x:c r="C14" s="75" t="str">
        <x:v>час.</x:v>
      </x:c>
      <x:c r="D14" s="70"/>
      <x:c r="E14" s="102"/>
      <x:c r="F14" s="110"/>
      <x:c r="G14" s="70"/>
      <x:c r="H14" s="70"/>
    </x:row>
    <x:row r="15" ht="22" customHeight="1">
      <x:c r="A15" s="102" t="str">
        <x:v>Стоимость часа простоя</x:v>
      </x:c>
      <x:c r="B15" s="117" t="n">
        <x:v>4500</x:v>
      </x:c>
      <x:c r="C15" s="75" t="str">
        <x:v>₽/час</x:v>
      </x:c>
      <x:c r="D15" s="70"/>
      <x:c r="E15" s="102" t="str">
        <x:v>Бракованные единицы после</x:v>
      </x:c>
      <x:c r="F15" s="107" t="n">
        <x:f>B10*B13</x:f>
        <x:v>200</x:v>
      </x:c>
      <x:c r="G15" s="70" t="str">
        <x:v>шт.</x:v>
      </x:c>
      <x:c r="H15" s="70" t="str"/>
    </x:row>
    <x:row r="16" ht="22" customHeight="1">
      <x:c r="A16" s="102" t="str">
        <x:v>Ожидаемое снижение простоя</x:v>
      </x:c>
      <x:c r="B16" s="118" t="n">
        <x:v>0.4</x:v>
      </x:c>
      <x:c r="C16" s="75" t="str">
        <x:v>%</x:v>
      </x:c>
      <x:c r="D16" s="70"/>
      <x:c r="E16" s="102" t="str">
        <x:v>Потери от брака после</x:v>
      </x:c>
      <x:c r="F16" s="108" t="n">
        <x:f>F15*B11</x:f>
        <x:v>150000</x:v>
      </x:c>
      <x:c r="G16" s="70" t="str">
        <x:v>₽/мес.</x:v>
      </x:c>
      <x:c r="H16" s="70" t="str"/>
    </x:row>
    <x:row r="17" ht="22" customHeight="1">
      <x:c r="A17" s="102" t="str">
        <x:v>Разовые затраты на улучшение</x:v>
      </x:c>
      <x:c r="B17" s="117" t="n">
        <x:v>180000</x:v>
      </x:c>
      <x:c r="C17" s="75" t="str">
        <x:v>₽</x:v>
      </x:c>
      <x:c r="D17" s="70"/>
      <x:c r="E17" s="102" t="str">
        <x:v>Потери от простоя после</x:v>
      </x:c>
      <x:c r="F17" s="108" t="n">
        <x:f>F12*(1-B16)</x:f>
        <x:v>94500</x:v>
      </x:c>
      <x:c r="G17" s="70" t="str">
        <x:v>₽/мес.</x:v>
      </x:c>
      <x:c r="H17" s="70" t="str"/>
    </x:row>
    <x:row r="18" ht="22" customHeight="1">
      <x:c r="A18" s="102" t="str">
        <x:v>Ежемесячные расходы после запуска</x:v>
      </x:c>
      <x:c r="B18" s="117" t="n">
        <x:v>15000</x:v>
      </x:c>
      <x:c r="C18" s="75" t="str">
        <x:v>₽/мес.</x:v>
      </x:c>
      <x:c r="D18" s="70"/>
      <x:c r="E18" s="102" t="str">
        <x:v>Ежемесячные расходы</x:v>
      </x:c>
      <x:c r="F18" s="108" t="n">
        <x:f>B18</x:f>
        <x:v>15000</x:v>
      </x:c>
      <x:c r="G18" s="70" t="str">
        <x:v>₽/мес.</x:v>
      </x:c>
      <x:c r="H18" s="70" t="str"/>
    </x:row>
    <x:row r="19" ht="22" customHeight="1">
      <x:c r="A19" s="102" t="str">
        <x:v>Период оценки</x:v>
      </x:c>
      <x:c r="B19" s="120" t="n">
        <x:v>12</x:v>
      </x:c>
      <x:c r="C19" s="75" t="str">
        <x:v>мес.</x:v>
      </x:c>
      <x:c r="D19" s="70"/>
      <x:c r="E19" s="103" t="str">
        <x:v>Потери после улучшения</x:v>
      </x:c>
      <x:c r="F19" s="111" t="n">
        <x:f>SUM(F16:F18)</x:f>
        <x:v>259500</x:v>
      </x:c>
      <x:c r="G19" s="81" t="str">
        <x:v>₽/мес.</x:v>
      </x:c>
      <x:c r="H19" s="70" t="str"/>
    </x:row>
    <x:row r="20" ht="22" customHeight="1">
      <x:c r="A20" s="70"/>
      <x:c r="B20" s="70"/>
      <x:c r="C20" s="70"/>
      <x:c r="D20" s="70"/>
      <x:c r="E20" s="104" t="str">
        <x:v>Экономия в месяц</x:v>
      </x:c>
      <x:c r="F20" s="112" t="n">
        <x:f>F13-F19</x:f>
        <x:v>235500</x:v>
      </x:c>
      <x:c r="G20" s="88" t="str">
        <x:v>₽/мес.</x:v>
      </x:c>
      <x:c r="H20" s="70" t="str"/>
    </x:row>
    <x:row r="21" ht="22" customHeight="1">
      <x:c r="A21" s="70"/>
      <x:c r="B21" s="70"/>
      <x:c r="C21" s="70"/>
      <x:c r="D21" s="70"/>
      <x:c r="E21" s="105" t="str">
        <x:v>Экономия за период</x:v>
      </x:c>
      <x:c r="F21" s="113" t="n">
        <x:f>F20*B19</x:f>
        <x:v>2826000</x:v>
      </x:c>
      <x:c r="G21" s="91" t="str">
        <x:v>₽</x:v>
      </x:c>
      <x:c r="H21" s="70" t="str"/>
    </x:row>
    <x:row r="22" ht="22" customHeight="1">
      <x:c r="A22" s="92" t="str">
        <x:v>Как использовать</x:v>
      </x:c>
      <x:c r="B22" s="93"/>
      <x:c r="C22" s="94"/>
      <x:c r="D22" s="70"/>
      <x:c r="E22" s="105" t="str">
        <x:v>Срок окупаемости</x:v>
      </x:c>
      <x:c r="F22" s="114" t="n">
        <x:f>IF(F20&lt;=0,"n.a.",B17/F20)</x:f>
        <x:v>0.7643312101910829</x:v>
      </x:c>
      <x:c r="G22" s="91" t="str">
        <x:v>мес.</x:v>
      </x:c>
      <x:c r="H22" s="70" t="str"/>
    </x:row>
    <x:row r="23" ht="30" customHeight="1">
      <x:c r="A23" s="96" t="str">
        <x:v>1. Меняйте только жёлтые ячейки B10:B19.</x:v>
      </x:c>
      <x:c r="B23" s="97"/>
      <x:c r="C23" s="97"/>
      <x:c r="D23" s="70"/>
      <x:c r="E23" s="106" t="str">
        <x:v>ROI за период</x:v>
      </x:c>
      <x:c r="F23" s="115" t="n">
        <x:f>IF(B17&lt;=0,"n.a.",(F21-B17)/B17)</x:f>
        <x:v>14.7</x:v>
      </x:c>
      <x:c r="G23" s="100" t="str">
        <x:v>%</x:v>
      </x:c>
      <x:c r="H23" s="70" t="str"/>
    </x:row>
    <x:row r="24" ht="30" customHeight="1">
      <x:c r="A24" s="96" t="str">
        <x:v>2. Проверьте единицы измерения и исходные допущения.</x:v>
      </x:c>
      <x:c r="B24" s="97"/>
      <x:c r="C24" s="97"/>
      <x:c r="D24" s="70"/>
      <x:c r="E24" s="70"/>
      <x:c r="F24" s="70"/>
      <x:c r="G24" s="70"/>
      <x:c r="H24" s="70"/>
    </x:row>
    <x:row r="25" ht="30" customHeight="1">
      <x:c r="A25" s="96" t="str">
        <x:v>3. Формулы пересчитают потери, экономию и окупаемость.</x:v>
      </x:c>
      <x:c r="B25" s="97"/>
      <x:c r="C25" s="97"/>
      <x:c r="D25" s="70"/>
      <x:c r="E25" s="70"/>
      <x:c r="F25" s="70"/>
      <x:c r="G25" s="70"/>
      <x:c r="H25" s="70"/>
    </x:row>
    <x:row r="26" ht="30" customHeight="1">
      <x:c r="A26" s="101" t="str">
        <x:v>Учебный пример. Перед отправкой клиенту замените демонстрационные значения.</x:v>
      </x:c>
      <x:c r="B26" s="97"/>
      <x:c r="C26" s="97"/>
      <x:c r="D26" s="70"/>
      <x:c r="E26" s="70"/>
      <x:c r="F26" s="70"/>
      <x:c r="G26" s="70"/>
      <x:c r="H26" s="70"/>
    </x:row>
  </x:sheetData>
  <x:dataValidations count="6">
    <x:dataValidation type="decimal" operator="greaterThan" sqref="B10:B11">
      <x:formula1>0</x:formula1>
    </x:dataValidation>
    <x:dataValidation type="decimal" operator="between" sqref="B12:B13">
      <x:formula1>0</x:formula1>
      <x:formula2>1</x:formula2>
    </x:dataValidation>
    <x:dataValidation type="decimal" operator="greaterThanOrEqual" sqref="B14:B15">
      <x:formula1>0</x:formula1>
    </x:dataValidation>
    <x:dataValidation type="decimal" operator="between" sqref="B16">
      <x:formula1>0</x:formula1>
      <x:formula2>1</x:formula2>
    </x:dataValidation>
    <x:dataValidation type="decimal" operator="greaterThanOrEqual" sqref="B17:B18">
      <x:formula1>0</x:formula1>
    </x:dataValidation>
    <x:dataValidation type="whole" operator="between" sqref="B19">
      <x:formula1>1</x:formula1>
      <x:formula2>60</x:formula2>
    </x:dataValidation>
  </x:dataValidations>
  <x:pageMargins left="0.7" right="0.7" top="0.75" bottom="0.75" header="0.3" footer="0.3"/>
</x:worksheet>
</file>